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sijekairporthr-my.sharepoint.com/personal/sanela_vidic_osijek-airport_hr/Documents/Jednostavna nabava/2022/8 Usluge mobilne i fiksne telefonije/Postupak 2/"/>
    </mc:Choice>
  </mc:AlternateContent>
  <xr:revisionPtr revIDLastSave="0" documentId="8_{71E001F1-6E7B-44E0-965E-62CC43A958CB}" xr6:coauthVersionLast="47" xr6:coauthVersionMax="47" xr10:uidLastSave="{00000000-0000-0000-0000-000000000000}"/>
  <bookViews>
    <workbookView xWindow="24" yWindow="36" windowWidth="23004" windowHeight="1232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16" i="1"/>
  <c r="G55" i="1"/>
  <c r="G54" i="1"/>
  <c r="G53" i="1"/>
  <c r="G52" i="1"/>
  <c r="G51" i="1"/>
  <c r="G50" i="1"/>
  <c r="G49" i="1"/>
  <c r="G48" i="1"/>
  <c r="G47" i="1"/>
  <c r="G46" i="1"/>
  <c r="G45" i="1"/>
  <c r="G44" i="1"/>
  <c r="G7" i="1"/>
  <c r="G43" i="1" l="1"/>
  <c r="D63" i="1" s="1"/>
  <c r="G8" i="1"/>
  <c r="G6" i="1"/>
  <c r="G42" i="1" l="1"/>
  <c r="G4" i="1" l="1"/>
  <c r="D59" i="1" s="1"/>
  <c r="G10" i="1" l="1"/>
  <c r="G15" i="1" l="1"/>
  <c r="D61" i="1" s="1"/>
  <c r="G41" i="1"/>
  <c r="G40" i="1"/>
  <c r="G39" i="1" l="1"/>
  <c r="D62" i="1" s="1"/>
  <c r="G11" i="1"/>
  <c r="G12" i="1"/>
  <c r="G13" i="1"/>
  <c r="G14" i="1"/>
  <c r="G9" i="1" l="1"/>
  <c r="D60" i="1" s="1"/>
  <c r="D64" i="1" s="1"/>
  <c r="D65" i="1" l="1"/>
  <c r="D66" i="1" s="1"/>
</calcChain>
</file>

<file path=xl/sharedStrings.xml><?xml version="1.0" encoding="utf-8"?>
<sst xmlns="http://schemas.openxmlformats.org/spreadsheetml/2006/main" count="183" uniqueCount="134">
  <si>
    <t>Redni broj</t>
  </si>
  <si>
    <t>Opis usluge</t>
  </si>
  <si>
    <t>Jedinica mjere</t>
  </si>
  <si>
    <t>Jedinična cijena u kn</t>
  </si>
  <si>
    <t>(1)</t>
  </si>
  <si>
    <t>(2)</t>
  </si>
  <si>
    <t>(3)</t>
  </si>
  <si>
    <t>(4)</t>
  </si>
  <si>
    <t>(5)</t>
  </si>
  <si>
    <t>(6)</t>
  </si>
  <si>
    <t>(7)=(4)x(5)x(6)</t>
  </si>
  <si>
    <t>1.1</t>
  </si>
  <si>
    <t>kom</t>
  </si>
  <si>
    <t>2.1</t>
  </si>
  <si>
    <t>1.</t>
  </si>
  <si>
    <t>1.1.1</t>
  </si>
  <si>
    <t>1.1.2</t>
  </si>
  <si>
    <t>2.</t>
  </si>
  <si>
    <t>Pozivi prema nepokretnim mrežama unutar RH</t>
  </si>
  <si>
    <t>SMS</t>
  </si>
  <si>
    <t>MMS</t>
  </si>
  <si>
    <t>min</t>
  </si>
  <si>
    <t>3.</t>
  </si>
  <si>
    <t>3.1</t>
  </si>
  <si>
    <t>SMS međunarodni</t>
  </si>
  <si>
    <t>SMS roaming iz ostalih zemalja Europe i svijeta</t>
  </si>
  <si>
    <t>MMS međunarodni</t>
  </si>
  <si>
    <t>MMS roaming iz ostalih zemalja Europe i svijeta</t>
  </si>
  <si>
    <t>Cijena razgovora dolaznih poziva u roamingu iz ostalih zemalja Europe i svijeta</t>
  </si>
  <si>
    <t>Cijena razgovora odlaznih poziva u roamingu iz ostalih zemalja Europe i svijeta</t>
  </si>
  <si>
    <t>Cijena razgovora prema inozemnim mrežama u EU</t>
  </si>
  <si>
    <t>Cijena razgovora prema inozemnim mrežama u ostalim državama Europe i svijeta</t>
  </si>
  <si>
    <t>4.</t>
  </si>
  <si>
    <t>4.1</t>
  </si>
  <si>
    <t>Ukupna cijena u kn (bez PDV-a)</t>
  </si>
  <si>
    <t>TROŠKOVNIK C - Cjenik međunarodnog i roaming prometa za mobile govorne priključke</t>
  </si>
  <si>
    <t>TROŠKOVNIK A - Cjenik mjesečnih naknada</t>
  </si>
  <si>
    <t>RED. BR.</t>
  </si>
  <si>
    <t>TROŠKOVNIK</t>
  </si>
  <si>
    <t>TROŠKOVNIK A</t>
  </si>
  <si>
    <t>TROŠKOVNIK B</t>
  </si>
  <si>
    <t>TROŠKOVNIK C</t>
  </si>
  <si>
    <t>TROŠKOVNIK D</t>
  </si>
  <si>
    <t>CIJENA PONUDE BEZ PDV-a</t>
  </si>
  <si>
    <t>PDV</t>
  </si>
  <si>
    <t>Okvirne mjesečne količine</t>
  </si>
  <si>
    <t>REKAPITULACIJA</t>
  </si>
  <si>
    <t>Naknada za mobilni govorni priključak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</si>
  <si>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</si>
  <si>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</si>
  <si>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</si>
  <si>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</si>
  <si>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</si>
  <si>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</si>
  <si>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</si>
  <si>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</si>
  <si>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</si>
  <si>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</si>
  <si>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</si>
  <si>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</si>
  <si>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</si>
  <si>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</si>
  <si>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</si>
  <si>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</si>
  <si>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2.2</t>
  </si>
  <si>
    <t>2.3</t>
  </si>
  <si>
    <t>2.4</t>
  </si>
  <si>
    <t>2.5</t>
  </si>
  <si>
    <t>Ugovorno razdoblje mjeseci</t>
  </si>
  <si>
    <t>SMS roaming iz Srbije</t>
  </si>
  <si>
    <t>SMS roaming iz Bosne i Hercegovine</t>
  </si>
  <si>
    <t>SMS roaming iz Crne Gore</t>
  </si>
  <si>
    <t>MMS roaming iz Bosne i Hercegovine</t>
  </si>
  <si>
    <t>MMS roaming iz Srbije</t>
  </si>
  <si>
    <t>MMS roaming iz Crne Gore</t>
  </si>
  <si>
    <t>Cijena razgovora dolaznih poziva u roamingu iz Bosne i Hercegovine</t>
  </si>
  <si>
    <t>Cijena razgovora dolaznih poziva u roamingu iz Srbije</t>
  </si>
  <si>
    <t>Cijena razgovora dolaznih poziva u roamingu iz Crne Gore</t>
  </si>
  <si>
    <t>Cijena razgovora odlaznih poziva u roamingu iz Bosne i Hercegovine</t>
  </si>
  <si>
    <t>Cijena razgovora odlaznih poziva u roamingu iz Srbije</t>
  </si>
  <si>
    <t>Cijena razgovora odlaznih poziva u roamingu iz Crne Gore</t>
  </si>
  <si>
    <t>Cijena razgovora prema inozemnim mrežama u Srbiji</t>
  </si>
  <si>
    <t>Cijena razgovora prema inozemnim mrežama u Bosni i Hercegovini</t>
  </si>
  <si>
    <t>Cijena razgovora prema inozemnim mrežama u Crnoj Gori</t>
  </si>
  <si>
    <t>3.18</t>
  </si>
  <si>
    <t>3.19</t>
  </si>
  <si>
    <t>3.20</t>
  </si>
  <si>
    <t>3.21</t>
  </si>
  <si>
    <t>3.22</t>
  </si>
  <si>
    <t>3.23</t>
  </si>
  <si>
    <t>4.2</t>
  </si>
  <si>
    <t>4.3</t>
  </si>
  <si>
    <t>UKUPNA CIJENA PONUDE S PDV-om</t>
  </si>
  <si>
    <t>Pozivima prema ostalim pokretnim mrežama unutar RH</t>
  </si>
  <si>
    <t>Pozivi prema pokretnoj mreži operatera unutar RH</t>
  </si>
  <si>
    <r>
      <t xml:space="preserve">TROŠKOVNIK D - Cjenik mobilnih uređaja 
</t>
    </r>
    <r>
      <rPr>
        <sz val="11"/>
        <rFont val="Calibri"/>
        <family val="2"/>
        <charset val="238"/>
        <scheme val="minor"/>
      </rPr>
      <t>Napomena: Molimo Ponuditelja da upiše model uređaja za točke 4.1, 4.2 i 4.3</t>
    </r>
    <r>
      <rPr>
        <b/>
        <sz val="11"/>
        <rFont val="Calibri"/>
        <family val="2"/>
        <charset val="238"/>
        <scheme val="minor"/>
      </rPr>
      <t xml:space="preserve"> </t>
    </r>
  </si>
  <si>
    <t>1.1.3</t>
  </si>
  <si>
    <r>
      <t xml:space="preserve">Mjesečna naknada za mobilni govorni priključak uključen u VPN Naručitelja s uključenim uslugama:
</t>
    </r>
    <r>
      <rPr>
        <i/>
        <sz val="11"/>
        <rFont val="Calibri"/>
        <family val="2"/>
        <charset val="238"/>
        <scheme val="minor"/>
      </rPr>
      <t xml:space="preserve">- </t>
    </r>
    <r>
      <rPr>
        <b/>
        <i/>
        <sz val="11"/>
        <rFont val="Calibri"/>
        <family val="2"/>
        <charset val="238"/>
        <scheme val="minor"/>
      </rPr>
      <t>minimalno 100 min</t>
    </r>
    <r>
      <rPr>
        <i/>
        <sz val="11"/>
        <rFont val="Calibri"/>
        <family val="2"/>
        <charset val="238"/>
        <scheme val="minor"/>
      </rPr>
      <t xml:space="preserve"> prema svim nacionalnim pokretnim i nepokretnim mrežama u RH
- </t>
    </r>
    <r>
      <rPr>
        <b/>
        <i/>
        <sz val="11"/>
        <rFont val="Calibri"/>
        <family val="2"/>
        <charset val="238"/>
        <scheme val="minor"/>
      </rPr>
      <t>minimalno 1 GB</t>
    </r>
    <r>
      <rPr>
        <i/>
        <sz val="11"/>
        <rFont val="Calibri"/>
        <family val="2"/>
        <charset val="238"/>
        <scheme val="minor"/>
      </rPr>
      <t xml:space="preserve"> prijenosa podataka unutar RH*</t>
    </r>
    <r>
      <rPr>
        <b/>
        <i/>
        <sz val="11"/>
        <rFont val="Calibri"/>
        <family val="2"/>
        <charset val="238"/>
        <scheme val="minor"/>
      </rPr>
      <t xml:space="preserve">
(* Nakon iskorištenog ponuđenog podatkovnog paketa, Ponuditelj treba osigurati smanjenje brzine prijenosa podataka do isteka obračunskog razdoblja bez dodatne naplate Naručitelju)</t>
    </r>
    <r>
      <rPr>
        <i/>
        <sz val="11"/>
        <rFont val="Calibri"/>
        <family val="2"/>
        <charset val="238"/>
        <scheme val="minor"/>
      </rPr>
      <t xml:space="preserve">
- neograničen broj govornih minuta prema mobilnim linijama unutar VPN-a Naručitelja
</t>
    </r>
    <r>
      <rPr>
        <b/>
        <i/>
        <sz val="11"/>
        <rFont val="Calibri"/>
        <family val="2"/>
        <charset val="238"/>
        <scheme val="minor"/>
      </rPr>
      <t xml:space="preserve">(NAPOMENA: </t>
    </r>
    <r>
      <rPr>
        <i/>
        <sz val="11"/>
        <rFont val="Calibri"/>
        <family val="2"/>
        <charset val="238"/>
        <scheme val="minor"/>
      </rPr>
      <t>Naknada za pristup mobilnoj mreži je uračunata u iznos mjesečne naknade</t>
    </r>
    <r>
      <rPr>
        <b/>
        <i/>
        <sz val="11"/>
        <rFont val="Calibri"/>
        <family val="2"/>
        <charset val="238"/>
        <scheme val="minor"/>
      </rPr>
      <t>)</t>
    </r>
  </si>
  <si>
    <r>
      <t xml:space="preserve">Mjesečna naknada za mobilni govorni priključak uključen u VPN Naručitelja s uključenim uslugama:
</t>
    </r>
    <r>
      <rPr>
        <i/>
        <sz val="11"/>
        <rFont val="Calibri"/>
        <family val="2"/>
        <charset val="238"/>
        <scheme val="minor"/>
      </rPr>
      <t xml:space="preserve">- </t>
    </r>
    <r>
      <rPr>
        <b/>
        <i/>
        <sz val="11"/>
        <rFont val="Calibri"/>
        <family val="2"/>
        <charset val="238"/>
        <scheme val="minor"/>
      </rPr>
      <t>minimalno 350 min</t>
    </r>
    <r>
      <rPr>
        <i/>
        <sz val="11"/>
        <rFont val="Calibri"/>
        <family val="2"/>
        <charset val="238"/>
        <scheme val="minor"/>
      </rPr>
      <t xml:space="preserve"> prema svim nacionalnim pokretnim i nepokretnim mrežama u RH
- </t>
    </r>
    <r>
      <rPr>
        <b/>
        <i/>
        <sz val="11"/>
        <rFont val="Calibri"/>
        <family val="2"/>
        <charset val="238"/>
        <scheme val="minor"/>
      </rPr>
      <t>minimalno 200 SMS</t>
    </r>
    <r>
      <rPr>
        <i/>
        <sz val="11"/>
        <rFont val="Calibri"/>
        <family val="2"/>
        <charset val="238"/>
        <scheme val="minor"/>
      </rPr>
      <t xml:space="preserve"> poruka prema svim mrežama u RH
- </t>
    </r>
    <r>
      <rPr>
        <b/>
        <i/>
        <sz val="11"/>
        <rFont val="Calibri"/>
        <family val="2"/>
        <charset val="238"/>
        <scheme val="minor"/>
      </rPr>
      <t>minimalno 6 GB</t>
    </r>
    <r>
      <rPr>
        <i/>
        <sz val="11"/>
        <rFont val="Calibri"/>
        <family val="2"/>
        <charset val="238"/>
        <scheme val="minor"/>
      </rPr>
      <t xml:space="preserve"> prijenosa podataka unutar RH*</t>
    </r>
    <r>
      <rPr>
        <b/>
        <i/>
        <sz val="11"/>
        <rFont val="Calibri"/>
        <family val="2"/>
        <charset val="238"/>
        <scheme val="minor"/>
      </rPr>
      <t xml:space="preserve">
(* Nakon iskorištenog ponuđenog podatkovnog paketa, Ponuditelj treba osigurati smanjenje brzine prijenosa podataka do isteka obračunskog razdoblja bez dodatne naplate Naručitelju)</t>
    </r>
    <r>
      <rPr>
        <i/>
        <sz val="11"/>
        <rFont val="Calibri"/>
        <family val="2"/>
        <charset val="238"/>
        <scheme val="minor"/>
      </rPr>
      <t xml:space="preserve">
- neograničen broj govornih minuta prema mobilnim linijama unutar VPN-a Naručitelja
</t>
    </r>
    <r>
      <rPr>
        <b/>
        <i/>
        <sz val="11"/>
        <rFont val="Calibri"/>
        <family val="2"/>
        <charset val="238"/>
        <scheme val="minor"/>
      </rPr>
      <t xml:space="preserve">(NAPOMENA: </t>
    </r>
    <r>
      <rPr>
        <i/>
        <sz val="11"/>
        <rFont val="Calibri"/>
        <family val="2"/>
        <charset val="238"/>
        <scheme val="minor"/>
      </rPr>
      <t>Naknada za pristup mobilnoj mreži je uračunata u iznos mjesečne naknade</t>
    </r>
    <r>
      <rPr>
        <b/>
        <i/>
        <sz val="11"/>
        <rFont val="Calibri"/>
        <family val="2"/>
        <charset val="238"/>
        <scheme val="minor"/>
      </rPr>
      <t>)</t>
    </r>
  </si>
  <si>
    <r>
      <t xml:space="preserve">Mjesečna naknada za mobilni govorni priključak uključen u VPN Naručitelja s uključenim uslugama:
</t>
    </r>
    <r>
      <rPr>
        <i/>
        <sz val="11"/>
        <rFont val="Calibri"/>
        <family val="2"/>
        <charset val="238"/>
        <scheme val="minor"/>
      </rPr>
      <t xml:space="preserve">- </t>
    </r>
    <r>
      <rPr>
        <b/>
        <i/>
        <sz val="11"/>
        <rFont val="Calibri"/>
        <family val="2"/>
        <charset val="238"/>
        <scheme val="minor"/>
      </rPr>
      <t>minimalno 1000 min</t>
    </r>
    <r>
      <rPr>
        <i/>
        <sz val="11"/>
        <rFont val="Calibri"/>
        <family val="2"/>
        <charset val="238"/>
        <scheme val="minor"/>
      </rPr>
      <t xml:space="preserve"> prema svim nacionalnim pokretnim i nepokretnim mrežama u RH
- </t>
    </r>
    <r>
      <rPr>
        <b/>
        <i/>
        <sz val="11"/>
        <rFont val="Calibri"/>
        <family val="2"/>
        <charset val="238"/>
        <scheme val="minor"/>
      </rPr>
      <t>minimalno 1000 SMS</t>
    </r>
    <r>
      <rPr>
        <i/>
        <sz val="11"/>
        <rFont val="Calibri"/>
        <family val="2"/>
        <charset val="238"/>
        <scheme val="minor"/>
      </rPr>
      <t xml:space="preserve"> poruka prema svim mrežama u RH
- </t>
    </r>
    <r>
      <rPr>
        <b/>
        <i/>
        <sz val="11"/>
        <rFont val="Calibri"/>
        <family val="2"/>
        <charset val="238"/>
        <scheme val="minor"/>
      </rPr>
      <t>minimalno 10 GB</t>
    </r>
    <r>
      <rPr>
        <i/>
        <sz val="11"/>
        <rFont val="Calibri"/>
        <family val="2"/>
        <charset val="238"/>
        <scheme val="minor"/>
      </rPr>
      <t xml:space="preserve"> prijenosa podataka unutar RH*</t>
    </r>
    <r>
      <rPr>
        <b/>
        <i/>
        <sz val="11"/>
        <rFont val="Calibri"/>
        <family val="2"/>
        <charset val="238"/>
        <scheme val="minor"/>
      </rPr>
      <t xml:space="preserve">
(* Nakon iskorištenog ponuđenog podatkovnog paketa, Ponuditelj treba osigurati smanjenje brzine prijenosa podataka do isteka obračunskog razdoblja bez dodatne naplate Naručitelju)</t>
    </r>
    <r>
      <rPr>
        <i/>
        <sz val="11"/>
        <rFont val="Calibri"/>
        <family val="2"/>
        <charset val="238"/>
        <scheme val="minor"/>
      </rPr>
      <t xml:space="preserve">
- neograničen broj govornih minuta prema mobilnim linijama unutar VPN-a Naručitelja
</t>
    </r>
    <r>
      <rPr>
        <b/>
        <i/>
        <sz val="11"/>
        <rFont val="Calibri"/>
        <family val="2"/>
        <charset val="238"/>
        <scheme val="minor"/>
      </rPr>
      <t xml:space="preserve">(NAPOMENA: </t>
    </r>
    <r>
      <rPr>
        <i/>
        <sz val="11"/>
        <rFont val="Calibri"/>
        <family val="2"/>
        <charset val="238"/>
        <scheme val="minor"/>
      </rPr>
      <t>Naknada za pristup mobilnoj mreži je uračunata u iznos mjesečne naknade</t>
    </r>
    <r>
      <rPr>
        <b/>
        <i/>
        <sz val="11"/>
        <rFont val="Calibri"/>
        <family val="2"/>
        <charset val="238"/>
        <scheme val="minor"/>
      </rPr>
      <t>)</t>
    </r>
  </si>
  <si>
    <t xml:space="preserve">Okvirne količine </t>
  </si>
  <si>
    <t>Pozivi prema usluzi jedinstvenog pristupnog broja 072</t>
  </si>
  <si>
    <t>Pozivi prema fiksnim mrežama unutar Hrvatske</t>
  </si>
  <si>
    <t>Međunarodni pozivi</t>
  </si>
  <si>
    <t>Pozivi unutar fiksnog VPN</t>
  </si>
  <si>
    <t>Pozivi između fiksnog i mobilnog VPN</t>
  </si>
  <si>
    <t>Pozivi prema mobilnim mrežama unutar Hrvatske</t>
  </si>
  <si>
    <t>5.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</si>
  <si>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</si>
  <si>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</si>
  <si>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</si>
  <si>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</si>
  <si>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</si>
  <si>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</si>
  <si>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</si>
  <si>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</si>
  <si>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</si>
  <si>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5.13</t>
  </si>
  <si>
    <t>5.14</t>
  </si>
  <si>
    <t>5.15</t>
  </si>
  <si>
    <t>TROŠKOVNIK E</t>
  </si>
  <si>
    <t xml:space="preserve">TROŠKOVNIK E - Cjenik fiksne telefonije </t>
  </si>
  <si>
    <t>GSM telefon TIP 1: minimalne karakteristike: 6,5", 3-4GB RAM, 32 GB ROM, Okta core CPU Mediatek.  Ponuđeni mobilni uređaj:  _____________________________</t>
  </si>
  <si>
    <t>GSM telefon TIP 2: minimalne karakteristike: 6,5", 6-8GB RAM, 128 GB ROM, Okta core CPU Snapdagon.  Ponuđeni mobilni uređaj: _____________________________</t>
  </si>
  <si>
    <t>GSM telefon TIP 3: 6,5", 8-12GB RAM, 256 GB ROM, Okta core CPU Snapdagon. Ponuđeni mobilni uređaj: _____________________________</t>
  </si>
  <si>
    <t>Naknada za korištenje telefona Tip1: minimalne karakteristike:
- 2 dinamičke i programibilne tipke
- Tipke za podešavanje glasnoće razgovora i zvukova 
- Mogućnost razgovora bez upotrebe ruku (hands-free) 
- Mogućnost napajanje putem Ethernet priključka (PoE)
Ponuđeni uređaj: ___________________________________</t>
  </si>
  <si>
    <t>Naknada za korištenje telefona Tip2: minimalne karakteristike:
- 24 programabilnih tipka s LED svjetlosnim pokazivačima (dvije stranice po 12 tipki)
- Zapisi o odlaznim i dolaznim pozivima (30 zapisa svaki), propušteni pozivi uključeni u zapise o dolaznim pozivima
- Telefonski imenik do 500 kontakata
- Mogućnost razgovora bez upotrebe ruku (hands-free)
- Mogućnost napajanje putem Ethernet priključka (PoE)
Ponuđeni uređaj: ___________________________________</t>
  </si>
  <si>
    <t>Naknada za korištenje telefona Tip3: minimalne karakteristike: 
- 24 programabilnih tipaka
- Napredno upravljanje pozivima i funkcijama na telefonu putem dodirnog sučelja
- Tipke za podešavanje glasnoće razgovora i zvukova zvonjave
- Zapisi o odlaznim i dolaznim pozivima (30 zapisa svaki), propušteni pozivi uključeni u zapise o dolaznim pozivima
- Telefonski imenik do 500 kontakata, svaki s 5 telefonskih brojeva
- Mogućnost razgovora bez upotrebe ruku (hands-free)
- Mogućnost napajanje putem Ethernet priključka (PoE)
Ponuđeni uređaj: ___________________________________</t>
  </si>
  <si>
    <t>Ukupna cijena 
za 24 mjeseca 
bez PDV-a</t>
  </si>
  <si>
    <t>Okvirne količine 
tijekom 24mj</t>
  </si>
  <si>
    <t>TROŠKOVNIK B - Cjenik usluga nakon iskorištenih tarifnih količina. Usluge unutar nacionalnih mreža nakon iskorištenog  glasovnog i sms prometa uključenog u mjesečnu naknadu za sve mobilne govorne priključke. Ugovara se privatna platežna odgovornost zaposlenika Naručitelja.</t>
  </si>
  <si>
    <t>ATA, količina portova:  8</t>
  </si>
  <si>
    <t>Priključak na kućnu centralu: 
broj govornih kanala: 0-100 
sučelje na centrali: POTS 
količina brojeva: 7</t>
  </si>
  <si>
    <t>Priključak na virtualnu centralu ponuditelja:
broj govornih kanala: 25-48
količina brojeva: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</si>
</sst>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0" xfId="0" applyNumberFormat="1" applyFont="1"/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/>
    <xf numFmtId="49" fontId="1" fillId="0" borderId="15" xfId="0" applyNumberFormat="1" applyFont="1" applyBorder="1" applyAlignment="1"/>
    <xf numFmtId="49" fontId="1" fillId="0" borderId="24" xfId="0" applyNumberFormat="1" applyFont="1" applyBorder="1" applyAlignment="1"/>
    <xf numFmtId="0" fontId="1" fillId="0" borderId="32" xfId="0" applyFont="1" applyFill="1" applyBorder="1" applyAlignment="1">
      <alignment vertical="center" wrapText="1"/>
    </xf>
    <xf numFmtId="4" fontId="1" fillId="0" borderId="32" xfId="0" applyNumberFormat="1" applyFont="1" applyBorder="1" applyAlignment="1"/>
    <xf numFmtId="0" fontId="3" fillId="0" borderId="0" xfId="0" applyFont="1"/>
    <xf numFmtId="4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28" xfId="0" applyFont="1" applyBorder="1" applyAlignment="1">
      <alignment wrapText="1"/>
    </xf>
    <xf numFmtId="0" fontId="5" fillId="0" borderId="2" xfId="0" applyFont="1" applyBorder="1" applyAlignment="1">
      <alignment wrapText="1"/>
    </xf>
    <xf numFmtId="49" fontId="5" fillId="0" borderId="30" xfId="0" applyNumberFormat="1" applyFont="1" applyBorder="1" applyAlignment="1"/>
    <xf numFmtId="49" fontId="5" fillId="0" borderId="29" xfId="0" applyNumberFormat="1" applyFont="1" applyBorder="1" applyAlignment="1"/>
    <xf numFmtId="49" fontId="5" fillId="0" borderId="3" xfId="0" applyNumberFormat="1" applyFont="1" applyBorder="1" applyAlignment="1"/>
    <xf numFmtId="49" fontId="5" fillId="0" borderId="4" xfId="0" applyNumberFormat="1" applyFont="1" applyBorder="1" applyAlignment="1"/>
    <xf numFmtId="49" fontId="5" fillId="0" borderId="25" xfId="0" applyNumberFormat="1" applyFont="1" applyBorder="1" applyAlignment="1"/>
    <xf numFmtId="49" fontId="5" fillId="0" borderId="26" xfId="0" applyNumberFormat="1" applyFont="1" applyBorder="1" applyAlignment="1"/>
    <xf numFmtId="49" fontId="0" fillId="2" borderId="6" xfId="0" applyNumberForma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/>
    <xf numFmtId="0" fontId="5" fillId="2" borderId="19" xfId="0" applyFont="1" applyFill="1" applyBorder="1" applyAlignment="1"/>
    <xf numFmtId="2" fontId="5" fillId="2" borderId="8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7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2" borderId="8" xfId="0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vertical="center"/>
    </xf>
    <xf numFmtId="49" fontId="0" fillId="0" borderId="12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3" fillId="0" borderId="9" xfId="0" applyFont="1" applyFill="1" applyBorder="1"/>
    <xf numFmtId="2" fontId="3" fillId="0" borderId="17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49" fontId="10" fillId="0" borderId="0" xfId="0" applyNumberFormat="1" applyFont="1"/>
    <xf numFmtId="0" fontId="5" fillId="0" borderId="30" xfId="0" applyFont="1" applyBorder="1" applyAlignment="1">
      <alignment wrapText="1"/>
    </xf>
    <xf numFmtId="0" fontId="5" fillId="0" borderId="3" xfId="0" applyFont="1" applyBorder="1" applyAlignment="1">
      <alignment wrapText="1"/>
    </xf>
    <xf numFmtId="4" fontId="5" fillId="0" borderId="36" xfId="0" applyNumberFormat="1" applyFont="1" applyBorder="1" applyAlignment="1">
      <alignment horizontal="center"/>
    </xf>
    <xf numFmtId="0" fontId="5" fillId="2" borderId="19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abSelected="1" view="pageLayout" topLeftCell="A10" zoomScale="85" zoomScaleNormal="100" zoomScalePageLayoutView="85" workbookViewId="0">
      <selection activeCell="G16" sqref="G16"/>
    </sheetView>
  </sheetViews>
  <sheetFormatPr defaultRowHeight="14.4" x14ac:dyDescent="0.3"/>
  <cols>
    <col min="1" max="1" width="9.109375" style="3"/>
    <col min="2" max="2" width="78" customWidth="1"/>
    <col min="3" max="3" width="9.44140625" customWidth="1"/>
    <col min="4" max="4" width="18" customWidth="1"/>
    <col min="5" max="5" width="13.33203125" customWidth="1"/>
    <col min="6" max="6" width="19.6640625" style="49" customWidth="1"/>
    <col min="7" max="7" width="20.109375" customWidth="1"/>
    <col min="8" max="8" width="9.109375" customWidth="1"/>
    <col min="9" max="9" width="10.109375" bestFit="1" customWidth="1"/>
  </cols>
  <sheetData>
    <row r="1" spans="1:12" ht="16.2" thickBot="1" x14ac:dyDescent="0.35">
      <c r="A1" s="78"/>
      <c r="F1" s="77"/>
    </row>
    <row r="2" spans="1:12" s="2" customFormat="1" ht="45" customHeight="1" thickBot="1" x14ac:dyDescent="0.35">
      <c r="A2" s="4" t="s">
        <v>0</v>
      </c>
      <c r="B2" s="5" t="s">
        <v>1</v>
      </c>
      <c r="C2" s="6" t="s">
        <v>2</v>
      </c>
      <c r="D2" s="6" t="s">
        <v>45</v>
      </c>
      <c r="E2" s="6" t="s">
        <v>68</v>
      </c>
      <c r="F2" s="50" t="s">
        <v>3</v>
      </c>
      <c r="G2" s="7" t="s">
        <v>34</v>
      </c>
      <c r="I2" s="1"/>
      <c r="J2" s="1"/>
      <c r="K2" s="1"/>
      <c r="L2" s="1"/>
    </row>
    <row r="3" spans="1:12" s="3" customFormat="1" ht="12" customHeight="1" thickBot="1" x14ac:dyDescent="0.35">
      <c r="A3" s="58" t="s">
        <v>4</v>
      </c>
      <c r="B3" s="59" t="s">
        <v>5</v>
      </c>
      <c r="C3" s="59" t="s">
        <v>6</v>
      </c>
      <c r="D3" s="59" t="s">
        <v>7</v>
      </c>
      <c r="E3" s="59" t="s">
        <v>8</v>
      </c>
      <c r="F3" s="60" t="s">
        <v>9</v>
      </c>
      <c r="G3" s="61" t="s">
        <v>10</v>
      </c>
    </row>
    <row r="4" spans="1:12" s="3" customFormat="1" ht="15" thickBot="1" x14ac:dyDescent="0.35">
      <c r="A4" s="62" t="s">
        <v>14</v>
      </c>
      <c r="B4" s="63" t="s">
        <v>36</v>
      </c>
      <c r="C4" s="64"/>
      <c r="D4" s="64"/>
      <c r="E4" s="64"/>
      <c r="F4" s="64"/>
      <c r="G4" s="65">
        <f>SUM(G5:G8)</f>
        <v>0</v>
      </c>
    </row>
    <row r="5" spans="1:12" s="3" customFormat="1" x14ac:dyDescent="0.3">
      <c r="A5" s="66" t="s">
        <v>11</v>
      </c>
      <c r="B5" s="67" t="s">
        <v>47</v>
      </c>
      <c r="C5" s="67"/>
      <c r="D5" s="67"/>
      <c r="E5" s="67"/>
      <c r="F5" s="67"/>
      <c r="G5" s="70"/>
    </row>
    <row r="6" spans="1:12" ht="150" customHeight="1" x14ac:dyDescent="0.3">
      <c r="A6" s="68" t="s">
        <v>15</v>
      </c>
      <c r="B6" s="69" t="s">
        <v>97</v>
      </c>
      <c r="C6" s="23" t="s">
        <v>12</v>
      </c>
      <c r="D6" s="76">
        <v>48</v>
      </c>
      <c r="E6" s="23">
        <v>24</v>
      </c>
      <c r="F6" s="51"/>
      <c r="G6" s="70">
        <f>D6*E6*F6</f>
        <v>0</v>
      </c>
    </row>
    <row r="7" spans="1:12" ht="161.4" customHeight="1" x14ac:dyDescent="0.3">
      <c r="A7" s="68" t="s">
        <v>16</v>
      </c>
      <c r="B7" s="69" t="s">
        <v>98</v>
      </c>
      <c r="C7" s="23" t="s">
        <v>12</v>
      </c>
      <c r="D7" s="23">
        <v>19</v>
      </c>
      <c r="E7" s="23">
        <v>24</v>
      </c>
      <c r="F7" s="51"/>
      <c r="G7" s="70">
        <f>D7*E7*F7</f>
        <v>0</v>
      </c>
    </row>
    <row r="8" spans="1:12" ht="163.19999999999999" customHeight="1" thickBot="1" x14ac:dyDescent="0.35">
      <c r="A8" s="68" t="s">
        <v>96</v>
      </c>
      <c r="B8" s="69" t="s">
        <v>99</v>
      </c>
      <c r="C8" s="23" t="s">
        <v>12</v>
      </c>
      <c r="D8" s="23">
        <v>10</v>
      </c>
      <c r="E8" s="23">
        <v>24</v>
      </c>
      <c r="F8" s="51"/>
      <c r="G8" s="70">
        <f>D8*E8*F8</f>
        <v>0</v>
      </c>
    </row>
    <row r="9" spans="1:12" ht="30" customHeight="1" thickBot="1" x14ac:dyDescent="0.35">
      <c r="A9" s="37" t="s">
        <v>17</v>
      </c>
      <c r="B9" s="85" t="s">
        <v>130</v>
      </c>
      <c r="C9" s="86"/>
      <c r="D9" s="86"/>
      <c r="E9" s="86"/>
      <c r="F9" s="87"/>
      <c r="G9" s="45">
        <f>SUM(G10:G14)</f>
        <v>0</v>
      </c>
    </row>
    <row r="10" spans="1:12" x14ac:dyDescent="0.3">
      <c r="A10" s="68" t="s">
        <v>13</v>
      </c>
      <c r="B10" s="22" t="s">
        <v>18</v>
      </c>
      <c r="C10" s="23" t="s">
        <v>21</v>
      </c>
      <c r="D10" s="23">
        <v>100</v>
      </c>
      <c r="E10" s="28">
        <v>24</v>
      </c>
      <c r="F10" s="51"/>
      <c r="G10" s="71">
        <f>D10*E10*F10</f>
        <v>0</v>
      </c>
    </row>
    <row r="11" spans="1:12" x14ac:dyDescent="0.3">
      <c r="A11" s="68" t="s">
        <v>64</v>
      </c>
      <c r="B11" s="24" t="s">
        <v>93</v>
      </c>
      <c r="C11" s="23" t="s">
        <v>21</v>
      </c>
      <c r="D11" s="23">
        <v>100</v>
      </c>
      <c r="E11" s="23">
        <v>24</v>
      </c>
      <c r="F11" s="51"/>
      <c r="G11" s="71">
        <f t="shared" ref="G11:G14" si="0">D11*E11*F11</f>
        <v>0</v>
      </c>
    </row>
    <row r="12" spans="1:12" x14ac:dyDescent="0.3">
      <c r="A12" s="68" t="s">
        <v>65</v>
      </c>
      <c r="B12" s="24" t="s">
        <v>94</v>
      </c>
      <c r="C12" s="23" t="s">
        <v>21</v>
      </c>
      <c r="D12" s="23">
        <v>100</v>
      </c>
      <c r="E12" s="28">
        <v>24</v>
      </c>
      <c r="F12" s="51"/>
      <c r="G12" s="71">
        <f t="shared" si="0"/>
        <v>0</v>
      </c>
    </row>
    <row r="13" spans="1:12" x14ac:dyDescent="0.3">
      <c r="A13" s="68" t="s">
        <v>66</v>
      </c>
      <c r="B13" s="22" t="s">
        <v>19</v>
      </c>
      <c r="C13" s="23" t="s">
        <v>12</v>
      </c>
      <c r="D13" s="23">
        <v>100</v>
      </c>
      <c r="E13" s="23">
        <v>24</v>
      </c>
      <c r="F13" s="51"/>
      <c r="G13" s="71">
        <f t="shared" si="0"/>
        <v>0</v>
      </c>
    </row>
    <row r="14" spans="1:12" ht="15" thickBot="1" x14ac:dyDescent="0.35">
      <c r="A14" s="72" t="s">
        <v>67</v>
      </c>
      <c r="B14" s="73" t="s">
        <v>20</v>
      </c>
      <c r="C14" s="28" t="s">
        <v>12</v>
      </c>
      <c r="D14" s="28">
        <v>100</v>
      </c>
      <c r="E14" s="28">
        <v>24</v>
      </c>
      <c r="F14" s="57"/>
      <c r="G14" s="74">
        <f t="shared" si="0"/>
        <v>0</v>
      </c>
    </row>
    <row r="15" spans="1:12" ht="29.4" thickBot="1" x14ac:dyDescent="0.35">
      <c r="A15" s="37" t="s">
        <v>22</v>
      </c>
      <c r="B15" s="46" t="s">
        <v>35</v>
      </c>
      <c r="C15" s="47"/>
      <c r="D15" s="82" t="s">
        <v>129</v>
      </c>
      <c r="E15" s="47"/>
      <c r="F15" s="47"/>
      <c r="G15" s="48">
        <f>SUM(G16:G38)</f>
        <v>0</v>
      </c>
    </row>
    <row r="16" spans="1:12" x14ac:dyDescent="0.3">
      <c r="A16" s="10" t="s">
        <v>23</v>
      </c>
      <c r="B16" s="22" t="s">
        <v>24</v>
      </c>
      <c r="C16" s="23" t="s">
        <v>12</v>
      </c>
      <c r="D16" s="8">
        <v>500</v>
      </c>
      <c r="E16" s="8">
        <v>24</v>
      </c>
      <c r="F16" s="51"/>
      <c r="G16" s="21">
        <f>D16*F16</f>
        <v>0</v>
      </c>
    </row>
    <row r="17" spans="1:7" x14ac:dyDescent="0.3">
      <c r="A17" s="10" t="s">
        <v>48</v>
      </c>
      <c r="B17" s="22" t="s">
        <v>70</v>
      </c>
      <c r="C17" s="23" t="s">
        <v>12</v>
      </c>
      <c r="D17" s="8">
        <v>100</v>
      </c>
      <c r="E17" s="8">
        <v>24</v>
      </c>
      <c r="F17" s="51"/>
      <c r="G17" s="21">
        <f t="shared" ref="G17:G38" si="1">D17*F17</f>
        <v>0</v>
      </c>
    </row>
    <row r="18" spans="1:7" x14ac:dyDescent="0.3">
      <c r="A18" s="10" t="s">
        <v>49</v>
      </c>
      <c r="B18" s="22" t="s">
        <v>69</v>
      </c>
      <c r="C18" s="23" t="s">
        <v>12</v>
      </c>
      <c r="D18" s="8">
        <v>100</v>
      </c>
      <c r="E18" s="8">
        <v>24</v>
      </c>
      <c r="F18" s="51"/>
      <c r="G18" s="21">
        <f t="shared" si="1"/>
        <v>0</v>
      </c>
    </row>
    <row r="19" spans="1:7" x14ac:dyDescent="0.3">
      <c r="A19" s="10" t="s">
        <v>50</v>
      </c>
      <c r="B19" s="22" t="s">
        <v>71</v>
      </c>
      <c r="C19" s="23" t="s">
        <v>12</v>
      </c>
      <c r="D19" s="8">
        <v>100</v>
      </c>
      <c r="E19" s="8">
        <v>24</v>
      </c>
      <c r="F19" s="51"/>
      <c r="G19" s="21">
        <f t="shared" si="1"/>
        <v>0</v>
      </c>
    </row>
    <row r="20" spans="1:7" x14ac:dyDescent="0.3">
      <c r="A20" s="10" t="s">
        <v>51</v>
      </c>
      <c r="B20" s="22" t="s">
        <v>25</v>
      </c>
      <c r="C20" s="23" t="s">
        <v>12</v>
      </c>
      <c r="D20" s="8">
        <v>60</v>
      </c>
      <c r="E20" s="8">
        <v>24</v>
      </c>
      <c r="F20" s="51"/>
      <c r="G20" s="21">
        <f t="shared" si="1"/>
        <v>0</v>
      </c>
    </row>
    <row r="21" spans="1:7" x14ac:dyDescent="0.3">
      <c r="A21" s="10" t="s">
        <v>52</v>
      </c>
      <c r="B21" s="22" t="s">
        <v>26</v>
      </c>
      <c r="C21" s="23" t="s">
        <v>12</v>
      </c>
      <c r="D21" s="8">
        <v>20</v>
      </c>
      <c r="E21" s="8">
        <v>24</v>
      </c>
      <c r="F21" s="51"/>
      <c r="G21" s="21">
        <f t="shared" si="1"/>
        <v>0</v>
      </c>
    </row>
    <row r="22" spans="1:7" x14ac:dyDescent="0.3">
      <c r="A22" s="10" t="s">
        <v>53</v>
      </c>
      <c r="B22" s="22" t="s">
        <v>72</v>
      </c>
      <c r="C22" s="23" t="s">
        <v>12</v>
      </c>
      <c r="D22" s="8">
        <v>5</v>
      </c>
      <c r="E22" s="8">
        <v>24</v>
      </c>
      <c r="F22" s="51"/>
      <c r="G22" s="21">
        <f t="shared" si="1"/>
        <v>0</v>
      </c>
    </row>
    <row r="23" spans="1:7" x14ac:dyDescent="0.3">
      <c r="A23" s="10" t="s">
        <v>54</v>
      </c>
      <c r="B23" s="22" t="s">
        <v>73</v>
      </c>
      <c r="C23" s="23" t="s">
        <v>12</v>
      </c>
      <c r="D23" s="8">
        <v>5</v>
      </c>
      <c r="E23" s="8">
        <v>24</v>
      </c>
      <c r="F23" s="51"/>
      <c r="G23" s="21">
        <f t="shared" si="1"/>
        <v>0</v>
      </c>
    </row>
    <row r="24" spans="1:7" x14ac:dyDescent="0.3">
      <c r="A24" s="10" t="s">
        <v>55</v>
      </c>
      <c r="B24" s="22" t="s">
        <v>74</v>
      </c>
      <c r="C24" s="23" t="s">
        <v>12</v>
      </c>
      <c r="D24" s="8">
        <v>5</v>
      </c>
      <c r="E24" s="8">
        <v>24</v>
      </c>
      <c r="F24" s="51"/>
      <c r="G24" s="21">
        <f t="shared" si="1"/>
        <v>0</v>
      </c>
    </row>
    <row r="25" spans="1:7" x14ac:dyDescent="0.3">
      <c r="A25" s="10" t="s">
        <v>56</v>
      </c>
      <c r="B25" s="22" t="s">
        <v>27</v>
      </c>
      <c r="C25" s="23" t="s">
        <v>12</v>
      </c>
      <c r="D25" s="8">
        <v>20</v>
      </c>
      <c r="E25" s="8">
        <v>24</v>
      </c>
      <c r="F25" s="51"/>
      <c r="G25" s="21">
        <f t="shared" si="1"/>
        <v>0</v>
      </c>
    </row>
    <row r="26" spans="1:7" ht="15" customHeight="1" x14ac:dyDescent="0.3">
      <c r="A26" s="10" t="s">
        <v>57</v>
      </c>
      <c r="B26" s="24" t="s">
        <v>75</v>
      </c>
      <c r="C26" s="23" t="s">
        <v>21</v>
      </c>
      <c r="D26" s="8">
        <v>30</v>
      </c>
      <c r="E26" s="8">
        <v>24</v>
      </c>
      <c r="F26" s="51"/>
      <c r="G26" s="21">
        <f t="shared" si="1"/>
        <v>0</v>
      </c>
    </row>
    <row r="27" spans="1:7" ht="15" customHeight="1" x14ac:dyDescent="0.3">
      <c r="A27" s="10" t="s">
        <v>58</v>
      </c>
      <c r="B27" s="24" t="s">
        <v>76</v>
      </c>
      <c r="C27" s="23" t="s">
        <v>21</v>
      </c>
      <c r="D27" s="8">
        <v>30</v>
      </c>
      <c r="E27" s="8">
        <v>24</v>
      </c>
      <c r="F27" s="51"/>
      <c r="G27" s="21">
        <f t="shared" si="1"/>
        <v>0</v>
      </c>
    </row>
    <row r="28" spans="1:7" ht="15" customHeight="1" x14ac:dyDescent="0.3">
      <c r="A28" s="10" t="s">
        <v>59</v>
      </c>
      <c r="B28" s="24" t="s">
        <v>77</v>
      </c>
      <c r="C28" s="23" t="s">
        <v>21</v>
      </c>
      <c r="D28" s="8">
        <v>30</v>
      </c>
      <c r="E28" s="8">
        <v>24</v>
      </c>
      <c r="F28" s="51"/>
      <c r="G28" s="21">
        <f t="shared" si="1"/>
        <v>0</v>
      </c>
    </row>
    <row r="29" spans="1:7" ht="15" customHeight="1" x14ac:dyDescent="0.3">
      <c r="A29" s="10" t="s">
        <v>60</v>
      </c>
      <c r="B29" s="24" t="s">
        <v>28</v>
      </c>
      <c r="C29" s="23" t="s">
        <v>21</v>
      </c>
      <c r="D29" s="8">
        <v>30</v>
      </c>
      <c r="E29" s="8">
        <v>24</v>
      </c>
      <c r="F29" s="51"/>
      <c r="G29" s="21">
        <f t="shared" si="1"/>
        <v>0</v>
      </c>
    </row>
    <row r="30" spans="1:7" ht="15" customHeight="1" x14ac:dyDescent="0.3">
      <c r="A30" s="10" t="s">
        <v>61</v>
      </c>
      <c r="B30" s="24" t="s">
        <v>78</v>
      </c>
      <c r="C30" s="23" t="s">
        <v>21</v>
      </c>
      <c r="D30" s="8">
        <v>30</v>
      </c>
      <c r="E30" s="8">
        <v>24</v>
      </c>
      <c r="F30" s="51"/>
      <c r="G30" s="21">
        <f t="shared" si="1"/>
        <v>0</v>
      </c>
    </row>
    <row r="31" spans="1:7" ht="15" customHeight="1" x14ac:dyDescent="0.3">
      <c r="A31" s="10" t="s">
        <v>62</v>
      </c>
      <c r="B31" s="24" t="s">
        <v>79</v>
      </c>
      <c r="C31" s="23" t="s">
        <v>21</v>
      </c>
      <c r="D31" s="8">
        <v>30</v>
      </c>
      <c r="E31" s="8">
        <v>24</v>
      </c>
      <c r="F31" s="51"/>
      <c r="G31" s="21">
        <f t="shared" si="1"/>
        <v>0</v>
      </c>
    </row>
    <row r="32" spans="1:7" ht="15" customHeight="1" x14ac:dyDescent="0.3">
      <c r="A32" s="10" t="s">
        <v>63</v>
      </c>
      <c r="B32" s="24" t="s">
        <v>80</v>
      </c>
      <c r="C32" s="23" t="s">
        <v>21</v>
      </c>
      <c r="D32" s="8">
        <v>30</v>
      </c>
      <c r="E32" s="8">
        <v>24</v>
      </c>
      <c r="F32" s="51"/>
      <c r="G32" s="21">
        <f t="shared" si="1"/>
        <v>0</v>
      </c>
    </row>
    <row r="33" spans="1:7" ht="15" customHeight="1" x14ac:dyDescent="0.3">
      <c r="A33" s="10" t="s">
        <v>84</v>
      </c>
      <c r="B33" s="24" t="s">
        <v>29</v>
      </c>
      <c r="C33" s="23" t="s">
        <v>21</v>
      </c>
      <c r="D33" s="8">
        <v>100</v>
      </c>
      <c r="E33" s="8">
        <v>24</v>
      </c>
      <c r="F33" s="51"/>
      <c r="G33" s="21">
        <f t="shared" si="1"/>
        <v>0</v>
      </c>
    </row>
    <row r="34" spans="1:7" ht="15" customHeight="1" x14ac:dyDescent="0.3">
      <c r="A34" s="10" t="s">
        <v>85</v>
      </c>
      <c r="B34" s="24" t="s">
        <v>30</v>
      </c>
      <c r="C34" s="23" t="s">
        <v>21</v>
      </c>
      <c r="D34" s="8">
        <v>120</v>
      </c>
      <c r="E34" s="8">
        <v>24</v>
      </c>
      <c r="F34" s="51"/>
      <c r="G34" s="21">
        <f t="shared" si="1"/>
        <v>0</v>
      </c>
    </row>
    <row r="35" spans="1:7" ht="15" customHeight="1" x14ac:dyDescent="0.3">
      <c r="A35" s="10" t="s">
        <v>86</v>
      </c>
      <c r="B35" s="24" t="s">
        <v>82</v>
      </c>
      <c r="C35" s="23" t="s">
        <v>21</v>
      </c>
      <c r="D35" s="8">
        <v>60</v>
      </c>
      <c r="E35" s="8">
        <v>24</v>
      </c>
      <c r="F35" s="51"/>
      <c r="G35" s="21">
        <f t="shared" si="1"/>
        <v>0</v>
      </c>
    </row>
    <row r="36" spans="1:7" x14ac:dyDescent="0.3">
      <c r="A36" s="10" t="s">
        <v>87</v>
      </c>
      <c r="B36" s="24" t="s">
        <v>81</v>
      </c>
      <c r="C36" s="23" t="s">
        <v>21</v>
      </c>
      <c r="D36" s="8">
        <v>60</v>
      </c>
      <c r="E36" s="8">
        <v>24</v>
      </c>
      <c r="F36" s="51"/>
      <c r="G36" s="21">
        <f t="shared" si="1"/>
        <v>0</v>
      </c>
    </row>
    <row r="37" spans="1:7" x14ac:dyDescent="0.3">
      <c r="A37" s="10" t="s">
        <v>88</v>
      </c>
      <c r="B37" s="24" t="s">
        <v>83</v>
      </c>
      <c r="C37" s="23" t="s">
        <v>21</v>
      </c>
      <c r="D37" s="8">
        <v>60</v>
      </c>
      <c r="E37" s="8">
        <v>24</v>
      </c>
      <c r="F37" s="51"/>
      <c r="G37" s="21">
        <f t="shared" si="1"/>
        <v>0</v>
      </c>
    </row>
    <row r="38" spans="1:7" ht="15" customHeight="1" thickBot="1" x14ac:dyDescent="0.35">
      <c r="A38" s="10" t="s">
        <v>89</v>
      </c>
      <c r="B38" s="24" t="s">
        <v>31</v>
      </c>
      <c r="C38" s="23" t="s">
        <v>21</v>
      </c>
      <c r="D38" s="8">
        <v>60</v>
      </c>
      <c r="E38" s="8">
        <v>24</v>
      </c>
      <c r="F38" s="51"/>
      <c r="G38" s="21">
        <f t="shared" si="1"/>
        <v>0</v>
      </c>
    </row>
    <row r="39" spans="1:7" ht="60" customHeight="1" thickBot="1" x14ac:dyDescent="0.35">
      <c r="A39" s="37" t="s">
        <v>32</v>
      </c>
      <c r="B39" s="38" t="s">
        <v>95</v>
      </c>
      <c r="C39" s="39"/>
      <c r="D39" s="40" t="s">
        <v>100</v>
      </c>
      <c r="E39" s="41"/>
      <c r="F39" s="39"/>
      <c r="G39" s="45">
        <f>SUM(G40:G42)</f>
        <v>0</v>
      </c>
    </row>
    <row r="40" spans="1:7" ht="28.8" x14ac:dyDescent="0.3">
      <c r="A40" s="11" t="s">
        <v>33</v>
      </c>
      <c r="B40" s="25" t="s">
        <v>122</v>
      </c>
      <c r="C40" s="26" t="s">
        <v>12</v>
      </c>
      <c r="D40" s="26">
        <v>20</v>
      </c>
      <c r="E40" s="26">
        <v>24</v>
      </c>
      <c r="F40" s="51"/>
      <c r="G40" s="27">
        <f>D40*F40</f>
        <v>0</v>
      </c>
    </row>
    <row r="41" spans="1:7" ht="28.8" x14ac:dyDescent="0.3">
      <c r="A41" s="10" t="s">
        <v>90</v>
      </c>
      <c r="B41" s="24" t="s">
        <v>123</v>
      </c>
      <c r="C41" s="23" t="s">
        <v>12</v>
      </c>
      <c r="D41" s="23">
        <v>16</v>
      </c>
      <c r="E41" s="23">
        <v>24</v>
      </c>
      <c r="F41" s="51"/>
      <c r="G41" s="20">
        <f>D41*F41</f>
        <v>0</v>
      </c>
    </row>
    <row r="42" spans="1:7" ht="29.4" thickBot="1" x14ac:dyDescent="0.35">
      <c r="A42" s="10" t="s">
        <v>91</v>
      </c>
      <c r="B42" s="24" t="s">
        <v>124</v>
      </c>
      <c r="C42" s="23" t="s">
        <v>12</v>
      </c>
      <c r="D42" s="23">
        <v>14</v>
      </c>
      <c r="E42" s="23">
        <v>24</v>
      </c>
      <c r="F42" s="51"/>
      <c r="G42" s="20">
        <f t="shared" ref="G42" si="2">D42*F42</f>
        <v>0</v>
      </c>
    </row>
    <row r="43" spans="1:7" ht="15" thickBot="1" x14ac:dyDescent="0.35">
      <c r="A43" s="37" t="s">
        <v>107</v>
      </c>
      <c r="B43" s="46" t="s">
        <v>121</v>
      </c>
      <c r="C43" s="47"/>
      <c r="D43" s="47"/>
      <c r="E43" s="47"/>
      <c r="F43" s="47"/>
      <c r="G43" s="48">
        <f>SUM(G44:G55)</f>
        <v>0</v>
      </c>
    </row>
    <row r="44" spans="1:7" x14ac:dyDescent="0.3">
      <c r="A44" s="10" t="s">
        <v>108</v>
      </c>
      <c r="B44" s="22" t="s">
        <v>106</v>
      </c>
      <c r="C44" s="23" t="s">
        <v>21</v>
      </c>
      <c r="D44" s="8">
        <v>100</v>
      </c>
      <c r="E44" s="8">
        <v>24</v>
      </c>
      <c r="F44" s="51"/>
      <c r="G44" s="21">
        <f>D44*E44*F44</f>
        <v>0</v>
      </c>
    </row>
    <row r="45" spans="1:7" ht="15.75" customHeight="1" x14ac:dyDescent="0.3">
      <c r="A45" s="10" t="s">
        <v>109</v>
      </c>
      <c r="B45" s="22" t="s">
        <v>101</v>
      </c>
      <c r="C45" s="23" t="s">
        <v>21</v>
      </c>
      <c r="D45" s="8">
        <v>100</v>
      </c>
      <c r="E45" s="8">
        <v>24</v>
      </c>
      <c r="F45" s="51"/>
      <c r="G45" s="21">
        <f t="shared" ref="G45:G55" si="3">D45*E45*F45</f>
        <v>0</v>
      </c>
    </row>
    <row r="46" spans="1:7" x14ac:dyDescent="0.3">
      <c r="A46" s="10" t="s">
        <v>110</v>
      </c>
      <c r="B46" s="22" t="s">
        <v>102</v>
      </c>
      <c r="C46" s="23" t="s">
        <v>21</v>
      </c>
      <c r="D46" s="8">
        <v>100</v>
      </c>
      <c r="E46" s="8">
        <v>24</v>
      </c>
      <c r="F46" s="51"/>
      <c r="G46" s="21">
        <f t="shared" si="3"/>
        <v>0</v>
      </c>
    </row>
    <row r="47" spans="1:7" x14ac:dyDescent="0.3">
      <c r="A47" s="10" t="s">
        <v>111</v>
      </c>
      <c r="B47" s="24" t="s">
        <v>103</v>
      </c>
      <c r="C47" s="23" t="s">
        <v>21</v>
      </c>
      <c r="D47" s="8">
        <v>100</v>
      </c>
      <c r="E47" s="8">
        <v>24</v>
      </c>
      <c r="F47" s="51"/>
      <c r="G47" s="21">
        <f t="shared" si="3"/>
        <v>0</v>
      </c>
    </row>
    <row r="48" spans="1:7" x14ac:dyDescent="0.3">
      <c r="A48" s="10" t="s">
        <v>112</v>
      </c>
      <c r="B48" s="24" t="s">
        <v>104</v>
      </c>
      <c r="C48" s="23" t="s">
        <v>21</v>
      </c>
      <c r="D48" s="8">
        <v>100</v>
      </c>
      <c r="E48" s="8">
        <v>24</v>
      </c>
      <c r="F48" s="51"/>
      <c r="G48" s="21">
        <f t="shared" si="3"/>
        <v>0</v>
      </c>
    </row>
    <row r="49" spans="1:7" x14ac:dyDescent="0.3">
      <c r="A49" s="10" t="s">
        <v>113</v>
      </c>
      <c r="B49" s="22" t="s">
        <v>105</v>
      </c>
      <c r="C49" s="23" t="s">
        <v>21</v>
      </c>
      <c r="D49" s="8">
        <v>100</v>
      </c>
      <c r="E49" s="8">
        <v>24</v>
      </c>
      <c r="F49" s="51"/>
      <c r="G49" s="21">
        <f t="shared" si="3"/>
        <v>0</v>
      </c>
    </row>
    <row r="50" spans="1:7" ht="57.6" x14ac:dyDescent="0.3">
      <c r="A50" s="10" t="s">
        <v>114</v>
      </c>
      <c r="B50" s="83" t="s">
        <v>132</v>
      </c>
      <c r="C50" s="23" t="s">
        <v>12</v>
      </c>
      <c r="D50" s="8">
        <v>1</v>
      </c>
      <c r="E50" s="8">
        <v>24</v>
      </c>
      <c r="F50" s="51"/>
      <c r="G50" s="21">
        <f t="shared" si="3"/>
        <v>0</v>
      </c>
    </row>
    <row r="51" spans="1:7" ht="43.2" x14ac:dyDescent="0.3">
      <c r="A51" s="10" t="s">
        <v>115</v>
      </c>
      <c r="B51" s="83" t="s">
        <v>133</v>
      </c>
      <c r="C51" s="23" t="s">
        <v>12</v>
      </c>
      <c r="D51" s="8">
        <v>1</v>
      </c>
      <c r="E51" s="8">
        <v>24</v>
      </c>
      <c r="F51" s="51"/>
      <c r="G51" s="21">
        <f t="shared" si="3"/>
        <v>0</v>
      </c>
    </row>
    <row r="52" spans="1:7" x14ac:dyDescent="0.3">
      <c r="A52" s="10" t="s">
        <v>116</v>
      </c>
      <c r="B52" s="84" t="s">
        <v>131</v>
      </c>
      <c r="C52" s="23" t="s">
        <v>12</v>
      </c>
      <c r="D52" s="8">
        <v>1</v>
      </c>
      <c r="E52" s="8">
        <v>24</v>
      </c>
      <c r="F52" s="51"/>
      <c r="G52" s="21">
        <f t="shared" si="3"/>
        <v>0</v>
      </c>
    </row>
    <row r="53" spans="1:7" ht="86.4" x14ac:dyDescent="0.3">
      <c r="A53" s="10" t="s">
        <v>117</v>
      </c>
      <c r="B53" s="24" t="s">
        <v>125</v>
      </c>
      <c r="C53" s="23" t="s">
        <v>12</v>
      </c>
      <c r="D53" s="8">
        <v>10</v>
      </c>
      <c r="E53" s="8">
        <v>24</v>
      </c>
      <c r="F53" s="51"/>
      <c r="G53" s="21">
        <f t="shared" si="3"/>
        <v>0</v>
      </c>
    </row>
    <row r="54" spans="1:7" ht="114.6" customHeight="1" x14ac:dyDescent="0.3">
      <c r="A54" s="10" t="s">
        <v>118</v>
      </c>
      <c r="B54" s="24" t="s">
        <v>126</v>
      </c>
      <c r="C54" s="23" t="s">
        <v>12</v>
      </c>
      <c r="D54" s="8">
        <v>10</v>
      </c>
      <c r="E54" s="8">
        <v>24</v>
      </c>
      <c r="F54" s="51"/>
      <c r="G54" s="21">
        <f t="shared" si="3"/>
        <v>0</v>
      </c>
    </row>
    <row r="55" spans="1:7" ht="144.6" customHeight="1" x14ac:dyDescent="0.3">
      <c r="A55" s="10" t="s">
        <v>119</v>
      </c>
      <c r="B55" s="24" t="s">
        <v>127</v>
      </c>
      <c r="C55" s="23" t="s">
        <v>12</v>
      </c>
      <c r="D55" s="8">
        <v>10</v>
      </c>
      <c r="E55" s="8">
        <v>24</v>
      </c>
      <c r="F55" s="51"/>
      <c r="G55" s="21">
        <f t="shared" si="3"/>
        <v>0</v>
      </c>
    </row>
    <row r="56" spans="1:7" x14ac:dyDescent="0.3">
      <c r="A56" s="9" t="s">
        <v>46</v>
      </c>
      <c r="B56" s="19"/>
      <c r="C56" s="19"/>
      <c r="D56" s="19"/>
      <c r="E56" s="19"/>
      <c r="F56" s="52"/>
      <c r="G56" s="19"/>
    </row>
    <row r="57" spans="1:7" ht="15" thickBot="1" x14ac:dyDescent="0.35">
      <c r="B57" s="19"/>
      <c r="C57" s="19"/>
      <c r="D57" s="19"/>
      <c r="E57" s="19"/>
      <c r="F57" s="52"/>
      <c r="G57" s="19"/>
    </row>
    <row r="58" spans="1:7" ht="43.8" thickBot="1" x14ac:dyDescent="0.35">
      <c r="A58" s="42" t="s">
        <v>37</v>
      </c>
      <c r="B58" s="43" t="s">
        <v>38</v>
      </c>
      <c r="C58" s="44"/>
      <c r="D58" s="53" t="s">
        <v>128</v>
      </c>
      <c r="E58" s="17"/>
      <c r="F58"/>
    </row>
    <row r="59" spans="1:7" x14ac:dyDescent="0.3">
      <c r="A59" s="13" t="s">
        <v>14</v>
      </c>
      <c r="B59" s="29" t="s">
        <v>39</v>
      </c>
      <c r="C59" s="79"/>
      <c r="D59" s="55">
        <f>G4</f>
        <v>0</v>
      </c>
      <c r="E59" s="18"/>
      <c r="F59"/>
    </row>
    <row r="60" spans="1:7" x14ac:dyDescent="0.3">
      <c r="A60" s="12" t="s">
        <v>17</v>
      </c>
      <c r="B60" s="30" t="s">
        <v>40</v>
      </c>
      <c r="C60" s="80"/>
      <c r="D60" s="56">
        <f>G9</f>
        <v>0</v>
      </c>
      <c r="E60" s="18"/>
      <c r="F60"/>
    </row>
    <row r="61" spans="1:7" x14ac:dyDescent="0.3">
      <c r="A61" s="12" t="s">
        <v>22</v>
      </c>
      <c r="B61" s="30" t="s">
        <v>41</v>
      </c>
      <c r="C61" s="80"/>
      <c r="D61" s="56">
        <f>G15</f>
        <v>0</v>
      </c>
      <c r="E61" s="18"/>
      <c r="F61"/>
    </row>
    <row r="62" spans="1:7" x14ac:dyDescent="0.3">
      <c r="A62" s="12" t="s">
        <v>32</v>
      </c>
      <c r="B62" s="30" t="s">
        <v>42</v>
      </c>
      <c r="C62" s="80"/>
      <c r="D62" s="56">
        <f>G39</f>
        <v>0</v>
      </c>
      <c r="E62" s="18"/>
      <c r="F62"/>
    </row>
    <row r="63" spans="1:7" ht="15" thickBot="1" x14ac:dyDescent="0.35">
      <c r="A63" s="12" t="s">
        <v>107</v>
      </c>
      <c r="B63" s="30" t="s">
        <v>120</v>
      </c>
      <c r="C63" s="80"/>
      <c r="D63" s="81">
        <f>G43</f>
        <v>0</v>
      </c>
      <c r="E63" s="18"/>
      <c r="F63" s="75"/>
    </row>
    <row r="64" spans="1:7" x14ac:dyDescent="0.3">
      <c r="A64" s="14" t="s">
        <v>43</v>
      </c>
      <c r="B64" s="31"/>
      <c r="C64" s="32"/>
      <c r="D64" s="55">
        <f>SUM(D59:D63)</f>
        <v>0</v>
      </c>
      <c r="E64" s="18"/>
      <c r="F64"/>
    </row>
    <row r="65" spans="1:6" x14ac:dyDescent="0.3">
      <c r="A65" s="15" t="s">
        <v>44</v>
      </c>
      <c r="B65" s="33"/>
      <c r="C65" s="34"/>
      <c r="D65" s="56">
        <f>D64*25%</f>
        <v>0</v>
      </c>
      <c r="E65" s="18"/>
      <c r="F65"/>
    </row>
    <row r="66" spans="1:6" ht="15" thickBot="1" x14ac:dyDescent="0.35">
      <c r="A66" s="16" t="s">
        <v>92</v>
      </c>
      <c r="B66" s="35"/>
      <c r="C66" s="36"/>
      <c r="D66" s="54">
        <f>SUM(D64:D65)</f>
        <v>0</v>
      </c>
      <c r="E66" s="18"/>
      <c r="F66"/>
    </row>
  </sheetData>
  <mergeCells count="1">
    <mergeCell ref="B9:F9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headerFooter>
    <oddHeader>&amp;L&amp;"-,Podebljano"Prilog 2.&amp;C&amp;"-,Podebljano"Zračna luka Osijek d.o.o.&amp;R&amp;"-,Podebljano"Usluge mobilne i fiksne telefonije</oddHeader>
    <oddFooter>&amp;CStranica &amp;P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83035479-0EC6-4940-9453-6659E989229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Behtanić</dc:creator>
  <cp:lastModifiedBy>Sanela Vidic</cp:lastModifiedBy>
  <cp:lastPrinted>2022-05-31T11:21:40Z</cp:lastPrinted>
  <dcterms:created xsi:type="dcterms:W3CDTF">2015-06-07T17:45:05Z</dcterms:created>
  <dcterms:modified xsi:type="dcterms:W3CDTF">2022-06-08T09:22:19Z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af849cfa-524f-4155-9438-f0c3ffaa2254</vt:lpwstr>
  </property>
  <property fmtid="{D5CDD505-2E9C-101B-9397-08002B2CF9AE}" pid="3" name="bjSaver">
    <vt:lpwstr>dmpSvxN/8V6yo1BTN1kXUC65Wf5NfhaT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">
    <vt:lpwstr>&amp;"Times New Roman,Regular"&amp;10&amp;I&amp;K000000Stupanj klasifikacije:&amp;I&amp;K000000 &amp;"Tahoma,Regular"&amp;10&amp;B&amp;K0000C0SLUŽBENO</vt:lpwstr>
  </property>
</Properties>
</file>